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anda Merical\OneDrive\Desktop\POA Website Files\"/>
    </mc:Choice>
  </mc:AlternateContent>
  <xr:revisionPtr revIDLastSave="0" documentId="8_{A12D21F0-B941-4E3B-9752-6A2FB1EB0FE6}" xr6:coauthVersionLast="47" xr6:coauthVersionMax="47" xr10:uidLastSave="{00000000-0000-0000-0000-000000000000}"/>
  <bookViews>
    <workbookView xWindow="11850" yWindow="585" windowWidth="14490" windowHeight="14355" xr2:uid="{FAA1A563-40BF-48B5-8FD4-94818E641995}"/>
  </bookViews>
  <sheets>
    <sheet name="Summary" sheetId="1" r:id="rId1"/>
    <sheet name="Detai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F9" i="1" s="1"/>
  <c r="D45" i="1"/>
  <c r="D37" i="1"/>
  <c r="F16" i="1"/>
</calcChain>
</file>

<file path=xl/sharedStrings.xml><?xml version="1.0" encoding="utf-8"?>
<sst xmlns="http://schemas.openxmlformats.org/spreadsheetml/2006/main" count="96" uniqueCount="76">
  <si>
    <t>WEEKLY STATEMENT OF ACCOUNTS</t>
  </si>
  <si>
    <t xml:space="preserve">Total Deposits to Accounts (Telco &amp; IPM)  </t>
  </si>
  <si>
    <t>Total Disbursements to Accounts (Telco &amp; IPM)</t>
  </si>
  <si>
    <t>Difference</t>
  </si>
  <si>
    <t>Bank Balance - Telco Savings</t>
  </si>
  <si>
    <t>Bank Balance - Telco Checking</t>
  </si>
  <si>
    <t>Bank Balance - IPM</t>
  </si>
  <si>
    <t>.</t>
  </si>
  <si>
    <t>Total Bank Balance</t>
  </si>
  <si>
    <t>Disbursements</t>
  </si>
  <si>
    <t xml:space="preserve">Payroll </t>
  </si>
  <si>
    <t>Fuel (Gas &amp; Diesel)</t>
  </si>
  <si>
    <t>Misc Supplies</t>
  </si>
  <si>
    <t>Payroll Expense</t>
  </si>
  <si>
    <t>Admin Fee</t>
  </si>
  <si>
    <t>Water/Waste Water</t>
  </si>
  <si>
    <t>08/09/25 - 08/22/25</t>
  </si>
  <si>
    <t>TELCO SAVINGS</t>
  </si>
  <si>
    <t>TELCO CHECKING</t>
  </si>
  <si>
    <t>BP#2850800VALE VALE VALE NC</t>
  </si>
  <si>
    <t>Deposit by Check</t>
  </si>
  <si>
    <t>MORGANTON RURAL 1227 BURKEMONT AVE MORGANTON NC</t>
  </si>
  <si>
    <t>Withdrawal MC DEBIT</t>
  </si>
  <si>
    <t>IPM</t>
  </si>
  <si>
    <t>Debit</t>
  </si>
  <si>
    <t>CHK#2164</t>
  </si>
  <si>
    <t>CHK#2163</t>
  </si>
  <si>
    <t>Deposit Transfer From Share 01</t>
  </si>
  <si>
    <t>CHK#2154</t>
  </si>
  <si>
    <t>CHK#2156</t>
  </si>
  <si>
    <t>Withdrawal #101917</t>
  </si>
  <si>
    <t>CHK#2162</t>
  </si>
  <si>
    <t>Withdrawal #377586</t>
  </si>
  <si>
    <t>Withdrawal #396796</t>
  </si>
  <si>
    <t>CHK#2155</t>
  </si>
  <si>
    <t>CHK#2157</t>
  </si>
  <si>
    <t>Withdrawal Accident Fund</t>
  </si>
  <si>
    <t>TYPE: debitpmt CO: Accident Fund NAME: Telco</t>
  </si>
  <si>
    <t>CHK#2152</t>
  </si>
  <si>
    <t>CHK#2160</t>
  </si>
  <si>
    <t>Withdrawal PAYPAL</t>
  </si>
  <si>
    <t>TYPE: INST XFER CO: PAYPAL NAME: PINE MOUNTAIN POA INC</t>
  </si>
  <si>
    <t>Withdrawal #119737</t>
  </si>
  <si>
    <t>CHK#2151</t>
  </si>
  <si>
    <t>CHK#2158</t>
  </si>
  <si>
    <t>Withdrawal #602963</t>
  </si>
  <si>
    <t>INTUIT *QBooks P 7535 Torrey Santa F CL.IN Date 08/11/25 761037 5734</t>
  </si>
  <si>
    <t>TIKTOK PROMOTE 5800 Bristol Pkwy CULVER CI Date 08/09/25 036995 7311</t>
  </si>
  <si>
    <t>TIKTOK PROMOTE 5800 Bristol Pkwy CULVER CI Date 08/09/25 009656 7311</t>
  </si>
  <si>
    <t>Withdrawal TELCO COMM CU</t>
  </si>
  <si>
    <t>TYPE: ACH CO: TELCO COMM CU NAME: Pine Mt Poa Inc</t>
  </si>
  <si>
    <t>Withdrawal Transfer To Share 15</t>
  </si>
  <si>
    <t>ACH DEBIT Pine Mountain Pr Vendor Pay 250813 54537</t>
  </si>
  <si>
    <t>ACH DEBIT ADP PAYROLL FEES ADP FEES 250815 927238415434</t>
  </si>
  <si>
    <t>ACH DEBIT DLL FINANCE LLC DLL PYMT 250815 101-0614107-000</t>
  </si>
  <si>
    <t>Credit</t>
  </si>
  <si>
    <t>RETURN ITEM DLL FINANCE LLC DLL PYMT 250815 101-0614107-000</t>
  </si>
  <si>
    <t>ACH DEPOSIT TELCO COMM CU ACH 250822</t>
  </si>
  <si>
    <t>ACH DEBIT ADP PAYROLL FEES ADP FEES 250822 925238041342</t>
  </si>
  <si>
    <t>ACH DEBIT ADP Tax ADP Tax 250822 LWBDD 082217A01</t>
  </si>
  <si>
    <t>ACH DEBIT ADP WAGE PAY WAGE PAY 250822 937736733003BDD</t>
  </si>
  <si>
    <t>June &amp; July</t>
  </si>
  <si>
    <t>Water Main Repair</t>
  </si>
  <si>
    <t>Trash Svc</t>
  </si>
  <si>
    <t>Welding</t>
  </si>
  <si>
    <t>Workers Comp</t>
  </si>
  <si>
    <t>Central Insurance</t>
  </si>
  <si>
    <t>Piedmont HVAC</t>
  </si>
  <si>
    <t>Water Permit</t>
  </si>
  <si>
    <t>IPM Mgmt Chg</t>
  </si>
  <si>
    <t>PayPal Chgs</t>
  </si>
  <si>
    <t>Quick Books Chg</t>
  </si>
  <si>
    <t>C2R Transport</t>
  </si>
  <si>
    <t>Payroll Taxes</t>
  </si>
  <si>
    <t>Electric -</t>
  </si>
  <si>
    <t>NCDEQ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</si>
</sst>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14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6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Aptos Narrow"/>
      <family val="2"/>
      <scheme val="minor"/>
    </font>
    <font>
      <u val="singleAccounting"/>
      <sz val="11"/>
      <name val="Calibri"/>
      <family val="2"/>
    </font>
    <font>
      <b/>
      <sz val="12"/>
      <color theme="1"/>
      <name val="Segoe UI"/>
      <family val="2"/>
    </font>
    <font>
      <sz val="12"/>
      <color rgb="FF333333"/>
      <name val="Segoe UI"/>
      <family val="2"/>
    </font>
    <font>
      <sz val="12"/>
      <color rgb="FFD70015"/>
      <name val="Segoe UI"/>
      <family val="2"/>
    </font>
    <font>
      <sz val="12"/>
      <color rgb="FF14892C"/>
      <name val="Segoe UI"/>
      <family val="2"/>
    </font>
    <font>
      <sz val="10"/>
      <color rgb="FF4C4C4C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F7D5B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C0C0C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6">
    <xf numFmtId="0" fontId="0" fillId="0" borderId="0" xfId="0"/>
    <xf numFmtId="0" fontId="5" fillId="0" borderId="0" xfId="0" applyFont="1"/>
    <xf numFmtId="44" fontId="0" fillId="0" borderId="0" xfId="1" applyFont="1"/>
    <xf numFmtId="44" fontId="2" fillId="0" borderId="1" xfId="1" applyFont="1" applyBorder="1"/>
    <xf numFmtId="0" fontId="6" fillId="0" borderId="0" xfId="0" applyFont="1"/>
    <xf numFmtId="44" fontId="6" fillId="0" borderId="2" xfId="1" applyFont="1" applyBorder="1"/>
    <xf numFmtId="44" fontId="7" fillId="0" borderId="1" xfId="1" applyFont="1" applyBorder="1"/>
    <xf numFmtId="44" fontId="1" fillId="0" borderId="0" xfId="1" applyFont="1" applyBorder="1"/>
    <xf numFmtId="44" fontId="0" fillId="0" borderId="0" xfId="1" applyFont="1" applyBorder="1"/>
    <xf numFmtId="44" fontId="0" fillId="0" borderId="2" xfId="1" applyFont="1" applyBorder="1"/>
    <xf numFmtId="44" fontId="8" fillId="0" borderId="0" xfId="1" applyFont="1"/>
    <xf numFmtId="44" fontId="0" fillId="0" borderId="1" xfId="1" applyFont="1" applyBorder="1"/>
    <xf numFmtId="44" fontId="0" fillId="0" borderId="3" xfId="1" applyFont="1" applyBorder="1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44" fontId="0" fillId="0" borderId="0" xfId="1" applyFont="1" applyAlignment="1">
      <alignment horizontal="center"/>
    </xf>
    <xf numFmtId="10" fontId="0" fillId="0" borderId="0" xfId="0" applyNumberFormat="1" applyAlignment="1">
      <alignment horizontal="center"/>
    </xf>
    <xf numFmtId="0" fontId="9" fillId="0" borderId="0" xfId="0" applyFont="1"/>
    <xf numFmtId="44" fontId="9" fillId="0" borderId="0" xfId="1" applyFont="1"/>
    <xf numFmtId="44" fontId="9" fillId="0" borderId="0" xfId="1" applyFont="1" applyBorder="1"/>
    <xf numFmtId="14" fontId="10" fillId="2" borderId="4" xfId="0" applyNumberFormat="1" applyFont="1" applyFill="1" applyBorder="1" applyAlignment="1">
      <alignment vertical="center" wrapText="1"/>
    </xf>
    <xf numFmtId="0" fontId="10" fillId="2" borderId="4" xfId="0" applyFont="1" applyFill="1" applyBorder="1" applyAlignment="1">
      <alignment vertical="center" wrapText="1"/>
    </xf>
    <xf numFmtId="0" fontId="0" fillId="0" borderId="4" xfId="0" applyBorder="1"/>
    <xf numFmtId="8" fontId="11" fillId="2" borderId="4" xfId="0" applyNumberFormat="1" applyFont="1" applyFill="1" applyBorder="1" applyAlignment="1">
      <alignment vertical="center" wrapText="1"/>
    </xf>
    <xf numFmtId="8" fontId="10" fillId="2" borderId="4" xfId="0" applyNumberFormat="1" applyFont="1" applyFill="1" applyBorder="1" applyAlignment="1">
      <alignment vertical="center" wrapText="1"/>
    </xf>
    <xf numFmtId="0" fontId="10" fillId="3" borderId="4" xfId="0" applyFont="1" applyFill="1" applyBorder="1" applyAlignment="1">
      <alignment vertical="center" wrapText="1"/>
    </xf>
    <xf numFmtId="0" fontId="0" fillId="2" borderId="0" xfId="0" applyFill="1"/>
    <xf numFmtId="0" fontId="10" fillId="2" borderId="6" xfId="0" applyFont="1" applyFill="1" applyBorder="1" applyAlignment="1">
      <alignment vertical="center" wrapText="1"/>
    </xf>
    <xf numFmtId="14" fontId="10" fillId="2" borderId="6" xfId="0" applyNumberFormat="1" applyFont="1" applyFill="1" applyBorder="1" applyAlignment="1">
      <alignment vertical="center" wrapText="1"/>
    </xf>
    <xf numFmtId="8" fontId="12" fillId="2" borderId="6" xfId="0" applyNumberFormat="1" applyFont="1" applyFill="1" applyBorder="1" applyAlignment="1">
      <alignment vertical="center" wrapText="1"/>
    </xf>
    <xf numFmtId="8" fontId="10" fillId="2" borderId="6" xfId="0" applyNumberFormat="1" applyFont="1" applyFill="1" applyBorder="1" applyAlignment="1">
      <alignment vertical="center" wrapText="1"/>
    </xf>
    <xf numFmtId="8" fontId="11" fillId="2" borderId="6" xfId="0" applyNumberFormat="1" applyFont="1" applyFill="1" applyBorder="1" applyAlignment="1">
      <alignment vertical="center" wrapText="1"/>
    </xf>
    <xf numFmtId="0" fontId="10" fillId="2" borderId="7" xfId="0" applyFont="1" applyFill="1" applyBorder="1" applyAlignment="1">
      <alignment vertical="center" wrapText="1"/>
    </xf>
    <xf numFmtId="0" fontId="10" fillId="3" borderId="7" xfId="0" applyFont="1" applyFill="1" applyBorder="1" applyAlignment="1">
      <alignment vertical="center" wrapText="1"/>
    </xf>
    <xf numFmtId="14" fontId="10" fillId="3" borderId="7" xfId="0" applyNumberFormat="1" applyFont="1" applyFill="1" applyBorder="1" applyAlignment="1">
      <alignment vertical="center" wrapText="1"/>
    </xf>
    <xf numFmtId="8" fontId="11" fillId="3" borderId="7" xfId="0" applyNumberFormat="1" applyFont="1" applyFill="1" applyBorder="1" applyAlignment="1">
      <alignment vertical="center" wrapText="1"/>
    </xf>
    <xf numFmtId="8" fontId="10" fillId="3" borderId="7" xfId="0" applyNumberFormat="1" applyFont="1" applyFill="1" applyBorder="1" applyAlignment="1">
      <alignment vertical="center" wrapText="1"/>
    </xf>
    <xf numFmtId="0" fontId="0" fillId="2" borderId="4" xfId="0" applyFill="1" applyBorder="1"/>
    <xf numFmtId="14" fontId="13" fillId="4" borderId="5" xfId="0" applyNumberFormat="1" applyFont="1" applyFill="1" applyBorder="1" applyAlignment="1">
      <alignment vertical="center" wrapText="1"/>
    </xf>
    <xf numFmtId="0" fontId="13" fillId="4" borderId="5" xfId="0" applyFont="1" applyFill="1" applyBorder="1" applyAlignment="1">
      <alignment horizontal="left" vertical="center" wrapText="1"/>
    </xf>
    <xf numFmtId="0" fontId="13" fillId="4" borderId="5" xfId="0" applyFont="1" applyFill="1" applyBorder="1" applyAlignment="1">
      <alignment vertical="center" wrapText="1"/>
    </xf>
    <xf numFmtId="0" fontId="13" fillId="4" borderId="5" xfId="0" applyFont="1" applyFill="1" applyBorder="1" applyAlignment="1">
      <alignment horizontal="right" vertical="center" wrapText="1"/>
    </xf>
    <xf numFmtId="8" fontId="13" fillId="4" borderId="5" xfId="0" applyNumberFormat="1" applyFont="1" applyFill="1" applyBorder="1" applyAlignment="1">
      <alignment horizontal="right" vertical="center" wrapText="1"/>
    </xf>
    <xf numFmtId="14" fontId="13" fillId="2" borderId="5" xfId="0" applyNumberFormat="1" applyFont="1" applyFill="1" applyBorder="1" applyAlignment="1">
      <alignment vertical="center" wrapText="1"/>
    </xf>
    <xf numFmtId="0" fontId="13" fillId="2" borderId="5" xfId="0" applyFont="1" applyFill="1" applyBorder="1" applyAlignment="1">
      <alignment horizontal="left" vertical="center" wrapText="1"/>
    </xf>
    <xf numFmtId="0" fontId="13" fillId="2" borderId="5" xfId="0" applyFont="1" applyFill="1" applyBorder="1" applyAlignment="1">
      <alignment vertical="center" wrapText="1"/>
    </xf>
    <xf numFmtId="0" fontId="13" fillId="2" borderId="5" xfId="0" applyFont="1" applyFill="1" applyBorder="1" applyAlignment="1">
      <alignment horizontal="right" vertical="center" wrapText="1"/>
    </xf>
    <xf numFmtId="8" fontId="13" fillId="2" borderId="5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8" fontId="11" fillId="3" borderId="4" xfId="0" applyNumberFormat="1" applyFont="1" applyFill="1" applyBorder="1" applyAlignment="1">
      <alignment vertical="center" wrapText="1"/>
    </xf>
    <xf numFmtId="8" fontId="10" fillId="3" borderId="4" xfId="0" applyNumberFormat="1" applyFont="1" applyFill="1" applyBorder="1" applyAlignment="1">
      <alignment vertical="center" wrapText="1"/>
    </xf>
    <xf numFmtId="14" fontId="10" fillId="3" borderId="4" xfId="0" applyNumberFormat="1" applyFont="1" applyFill="1" applyBorder="1" applyAlignment="1">
      <alignment vertical="center" wrapText="1"/>
    </xf>
    <xf numFmtId="0" fontId="10" fillId="3" borderId="4" xfId="0" applyFont="1" applyFill="1" applyBorder="1" applyAlignment="1">
      <alignment vertical="center" wrapText="1"/>
    </xf>
    <xf numFmtId="14" fontId="10" fillId="2" borderId="8" xfId="0" applyNumberFormat="1" applyFont="1" applyFill="1" applyBorder="1" applyAlignment="1">
      <alignment vertical="center" wrapText="1"/>
    </xf>
    <xf numFmtId="14" fontId="10" fillId="2" borderId="11" xfId="0" applyNumberFormat="1" applyFont="1" applyFill="1" applyBorder="1" applyAlignment="1">
      <alignment vertical="center" wrapText="1"/>
    </xf>
    <xf numFmtId="0" fontId="10" fillId="2" borderId="8" xfId="0" applyFont="1" applyFill="1" applyBorder="1" applyAlignment="1">
      <alignment vertical="center" wrapText="1"/>
    </xf>
    <xf numFmtId="0" fontId="10" fillId="2" borderId="11" xfId="0" applyFont="1" applyFill="1" applyBorder="1" applyAlignment="1">
      <alignment vertical="center" wrapText="1"/>
    </xf>
    <xf numFmtId="8" fontId="11" fillId="2" borderId="8" xfId="0" applyNumberFormat="1" applyFont="1" applyFill="1" applyBorder="1" applyAlignment="1">
      <alignment vertical="center" wrapText="1"/>
    </xf>
    <xf numFmtId="8" fontId="11" fillId="2" borderId="11" xfId="0" applyNumberFormat="1" applyFont="1" applyFill="1" applyBorder="1" applyAlignment="1">
      <alignment vertical="center" wrapText="1"/>
    </xf>
    <xf numFmtId="8" fontId="10" fillId="2" borderId="6" xfId="0" applyNumberFormat="1" applyFont="1" applyFill="1" applyBorder="1" applyAlignment="1">
      <alignment vertical="center" wrapText="1"/>
    </xf>
    <xf numFmtId="8" fontId="10" fillId="2" borderId="7" xfId="0" applyNumberFormat="1" applyFont="1" applyFill="1" applyBorder="1" applyAlignment="1">
      <alignment vertical="center" wrapText="1"/>
    </xf>
    <xf numFmtId="14" fontId="10" fillId="2" borderId="9" xfId="0" applyNumberFormat="1" applyFont="1" applyFill="1" applyBorder="1" applyAlignment="1">
      <alignment vertical="center" wrapText="1"/>
    </xf>
    <xf numFmtId="0" fontId="10" fillId="2" borderId="9" xfId="0" applyFont="1" applyFill="1" applyBorder="1" applyAlignment="1">
      <alignment vertical="center" wrapText="1"/>
    </xf>
    <xf numFmtId="8" fontId="11" fillId="2" borderId="9" xfId="0" applyNumberFormat="1" applyFont="1" applyFill="1" applyBorder="1" applyAlignment="1">
      <alignment vertical="center" wrapText="1"/>
    </xf>
    <xf numFmtId="8" fontId="10" fillId="2" borderId="10" xfId="0" applyNumberFormat="1" applyFont="1" applyFill="1" applyBorder="1" applyAlignment="1">
      <alignment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0984C-697C-4C09-B5A0-70F255148DF4}">
  <dimension ref="A2:Y52"/>
  <sheetViews>
    <sheetView tabSelected="1" workbookViewId="0">
      <selection activeCell="I39" sqref="I39"/>
    </sheetView>
  </sheetViews>
  <sheetFormatPr defaultRowHeight="14.25"/>
  <cols>
    <col min="3" max="3" width="17.75" customWidth="1"/>
    <col min="4" max="4" width="12.875" customWidth="1"/>
    <col min="5" max="5" width="10.625" bestFit="1" customWidth="1"/>
    <col min="6" max="6" width="13.125" customWidth="1"/>
  </cols>
  <sheetData>
    <row r="2" spans="1:25" ht="21">
      <c r="A2" s="48" t="s">
        <v>0</v>
      </c>
      <c r="B2" s="48"/>
      <c r="C2" s="48"/>
      <c r="D2" s="48"/>
      <c r="E2" s="48"/>
      <c r="F2" s="48"/>
    </row>
    <row r="3" spans="1:25" ht="18.75">
      <c r="A3" s="49" t="s">
        <v>16</v>
      </c>
      <c r="B3" s="49"/>
      <c r="C3" s="49"/>
      <c r="D3" s="49"/>
      <c r="E3" s="49"/>
      <c r="F3" s="49"/>
    </row>
    <row r="5" spans="1:25" ht="15">
      <c r="A5" s="1" t="s">
        <v>1</v>
      </c>
      <c r="F5" s="2">
        <v>3679</v>
      </c>
      <c r="H5" s="1"/>
    </row>
    <row r="6" spans="1:25">
      <c r="F6" s="2"/>
    </row>
    <row r="7" spans="1:25" ht="15">
      <c r="A7" s="1" t="s">
        <v>2</v>
      </c>
      <c r="F7" s="3">
        <f>D37</f>
        <v>18603.640000000003</v>
      </c>
    </row>
    <row r="8" spans="1:25">
      <c r="F8" s="2"/>
    </row>
    <row r="9" spans="1:25" ht="15.75" thickBot="1">
      <c r="A9" s="4" t="s">
        <v>3</v>
      </c>
      <c r="B9" s="4"/>
      <c r="C9" s="4"/>
      <c r="D9" s="4"/>
      <c r="E9" s="4"/>
      <c r="F9" s="5">
        <f>F5-F7</f>
        <v>-14924.640000000003</v>
      </c>
    </row>
    <row r="10" spans="1:25" ht="15" thickTop="1">
      <c r="F10" s="2"/>
    </row>
    <row r="11" spans="1:25">
      <c r="F11" s="2"/>
    </row>
    <row r="12" spans="1:25" ht="15">
      <c r="A12" s="1" t="s">
        <v>4</v>
      </c>
      <c r="F12" s="2">
        <v>4149.99</v>
      </c>
    </row>
    <row r="13" spans="1:25" ht="15">
      <c r="A13" s="1" t="s">
        <v>5</v>
      </c>
      <c r="F13" s="2">
        <v>1739.25</v>
      </c>
    </row>
    <row r="14" spans="1:25" ht="15">
      <c r="A14" s="1" t="s">
        <v>6</v>
      </c>
      <c r="F14" s="6">
        <v>399.24</v>
      </c>
      <c r="Y14" t="s">
        <v>7</v>
      </c>
    </row>
    <row r="15" spans="1:25">
      <c r="F15" s="2"/>
    </row>
    <row r="16" spans="1:25" ht="15.75" thickBot="1">
      <c r="A16" s="4" t="s">
        <v>8</v>
      </c>
      <c r="B16" s="4"/>
      <c r="C16" s="4"/>
      <c r="D16" s="4"/>
      <c r="E16" s="4"/>
      <c r="F16" s="5">
        <f>SUM(F12:F15)</f>
        <v>6288.48</v>
      </c>
    </row>
    <row r="17" spans="1:6" ht="15" thickTop="1">
      <c r="F17" s="2"/>
    </row>
    <row r="18" spans="1:6">
      <c r="F18" s="2"/>
    </row>
    <row r="19" spans="1:6">
      <c r="F19" s="2"/>
    </row>
    <row r="20" spans="1:6" ht="15">
      <c r="A20" s="4" t="s">
        <v>9</v>
      </c>
      <c r="B20" s="4"/>
      <c r="F20" s="2"/>
    </row>
    <row r="21" spans="1:6" ht="6.75" customHeight="1">
      <c r="F21" s="2"/>
    </row>
    <row r="22" spans="1:6" ht="15">
      <c r="A22" s="1" t="s">
        <v>10</v>
      </c>
      <c r="D22" s="2">
        <v>3680.8</v>
      </c>
      <c r="F22" s="2"/>
    </row>
    <row r="23" spans="1:6" ht="15">
      <c r="A23" s="1" t="s">
        <v>65</v>
      </c>
      <c r="D23" s="2">
        <v>97.3</v>
      </c>
      <c r="F23" s="2"/>
    </row>
    <row r="24" spans="1:6" ht="15">
      <c r="A24" s="1" t="s">
        <v>74</v>
      </c>
      <c r="B24" t="s">
        <v>61</v>
      </c>
      <c r="D24" s="2">
        <v>4351.0600000000004</v>
      </c>
      <c r="F24" s="2"/>
    </row>
    <row r="25" spans="1:6" ht="15">
      <c r="A25" s="1" t="s">
        <v>11</v>
      </c>
      <c r="D25" s="2">
        <v>180.46</v>
      </c>
      <c r="F25" s="2"/>
    </row>
    <row r="26" spans="1:6" ht="15">
      <c r="A26" s="1" t="s">
        <v>62</v>
      </c>
      <c r="D26" s="2">
        <v>1150</v>
      </c>
      <c r="F26" s="2"/>
    </row>
    <row r="27" spans="1:6" ht="15">
      <c r="A27" s="1" t="s">
        <v>63</v>
      </c>
      <c r="D27" s="7">
        <v>1553.62</v>
      </c>
      <c r="F27" s="2"/>
    </row>
    <row r="28" spans="1:6" ht="15">
      <c r="A28" s="1" t="s">
        <v>64</v>
      </c>
      <c r="D28" s="7">
        <v>500</v>
      </c>
      <c r="F28" s="2"/>
    </row>
    <row r="29" spans="1:6" ht="15">
      <c r="A29" s="1" t="s">
        <v>66</v>
      </c>
      <c r="D29" s="7">
        <v>1888.42</v>
      </c>
      <c r="F29" s="2"/>
    </row>
    <row r="30" spans="1:6" ht="15">
      <c r="A30" s="1" t="s">
        <v>67</v>
      </c>
      <c r="D30" s="7">
        <v>378.96</v>
      </c>
      <c r="F30" s="2"/>
    </row>
    <row r="31" spans="1:6" ht="15">
      <c r="A31" s="1" t="s">
        <v>75</v>
      </c>
      <c r="B31" t="s">
        <v>68</v>
      </c>
      <c r="D31" s="7">
        <v>1214</v>
      </c>
      <c r="F31" s="2"/>
    </row>
    <row r="32" spans="1:6" ht="15">
      <c r="A32" s="1" t="s">
        <v>69</v>
      </c>
      <c r="D32" s="7">
        <v>650</v>
      </c>
      <c r="F32" s="2"/>
    </row>
    <row r="33" spans="1:6" ht="15">
      <c r="A33" s="1" t="s">
        <v>70</v>
      </c>
      <c r="D33" s="7">
        <v>70.44</v>
      </c>
      <c r="F33" s="2"/>
    </row>
    <row r="34" spans="1:6" ht="15">
      <c r="A34" s="1" t="s">
        <v>71</v>
      </c>
      <c r="D34" s="7">
        <v>157.5</v>
      </c>
      <c r="F34" s="2"/>
    </row>
    <row r="35" spans="1:6" ht="15">
      <c r="A35" s="1" t="s">
        <v>72</v>
      </c>
      <c r="D35" s="7">
        <v>2500</v>
      </c>
      <c r="F35" s="2"/>
    </row>
    <row r="36" spans="1:6" ht="15">
      <c r="A36" s="1" t="s">
        <v>12</v>
      </c>
      <c r="D36" s="11">
        <v>231.08</v>
      </c>
      <c r="F36" s="2"/>
    </row>
    <row r="37" spans="1:6" ht="15" thickBot="1">
      <c r="D37" s="9">
        <f>SUM(D22:D36)</f>
        <v>18603.640000000003</v>
      </c>
    </row>
    <row r="38" spans="1:6" ht="15" thickTop="1"/>
    <row r="41" spans="1:6" ht="15">
      <c r="A41" s="4" t="s">
        <v>13</v>
      </c>
      <c r="C41" s="2"/>
    </row>
    <row r="42" spans="1:6" ht="15">
      <c r="A42" s="1" t="s">
        <v>14</v>
      </c>
      <c r="C42" s="2"/>
      <c r="D42" s="2">
        <v>239.53</v>
      </c>
    </row>
    <row r="43" spans="1:6" ht="17.25">
      <c r="A43" s="1" t="s">
        <v>73</v>
      </c>
      <c r="C43" s="10"/>
      <c r="D43" s="2">
        <v>817.93</v>
      </c>
    </row>
    <row r="44" spans="1:6" ht="15">
      <c r="A44" s="1" t="s">
        <v>15</v>
      </c>
      <c r="C44" s="8"/>
      <c r="D44" s="11">
        <v>2623.34</v>
      </c>
    </row>
    <row r="45" spans="1:6" ht="15" thickBot="1">
      <c r="D45" s="12">
        <f>SUM(D42:D44)</f>
        <v>3680.8</v>
      </c>
    </row>
    <row r="46" spans="1:6" ht="15" thickTop="1"/>
    <row r="49" spans="4:6">
      <c r="E49" s="13"/>
      <c r="F49" s="13"/>
    </row>
    <row r="50" spans="4:6">
      <c r="D50" s="13"/>
      <c r="E50" s="14"/>
      <c r="F50" s="15"/>
    </row>
    <row r="51" spans="4:6">
      <c r="D51" s="13"/>
      <c r="E51" s="16"/>
      <c r="F51" s="15"/>
    </row>
    <row r="52" spans="4:6">
      <c r="D52" s="13"/>
      <c r="E52" s="16"/>
      <c r="F52" s="15"/>
    </row>
  </sheetData>
  <mergeCells count="2">
    <mergeCell ref="A2:F2"/>
    <mergeCell ref="A3:F3"/>
  </mergeCells>
  <pageMargins left="0.7" right="0.7" top="0.75" bottom="0.75" header="0.3" footer="0.3"/>
  <pageSetup scale="90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8C3D7-C50E-4581-9EF2-F65ACA07584A}">
  <dimension ref="A1:F63"/>
  <sheetViews>
    <sheetView workbookViewId="0">
      <selection activeCell="H55" sqref="H55"/>
    </sheetView>
  </sheetViews>
  <sheetFormatPr defaultRowHeight="14.25"/>
  <cols>
    <col min="1" max="1" width="20.375" bestFit="1" customWidth="1"/>
    <col min="2" max="2" width="40.75" customWidth="1"/>
    <col min="3" max="3" width="16.75" customWidth="1"/>
    <col min="4" max="4" width="44.25" customWidth="1"/>
    <col min="5" max="5" width="14.125" customWidth="1"/>
    <col min="6" max="6" width="14.75" customWidth="1"/>
    <col min="7" max="7" width="14.875" customWidth="1"/>
  </cols>
  <sheetData>
    <row r="1" spans="1:6" ht="17.25">
      <c r="A1" s="17" t="s">
        <v>17</v>
      </c>
      <c r="F1" s="18">
        <v>4149.99</v>
      </c>
    </row>
    <row r="2" spans="1:6" ht="17.25">
      <c r="A2" s="20">
        <v>45894</v>
      </c>
      <c r="B2" s="21" t="s">
        <v>49</v>
      </c>
      <c r="C2" s="22"/>
      <c r="D2" s="23">
        <v>-1500</v>
      </c>
      <c r="E2" s="24">
        <v>4149.99</v>
      </c>
    </row>
    <row r="3" spans="1:6" ht="34.5">
      <c r="A3" s="21"/>
      <c r="B3" s="21" t="s">
        <v>50</v>
      </c>
      <c r="C3" s="22"/>
      <c r="D3" s="37"/>
      <c r="E3" s="24"/>
    </row>
    <row r="4" spans="1:6" ht="17.25">
      <c r="A4" s="52">
        <v>45891</v>
      </c>
      <c r="B4" s="25" t="s">
        <v>49</v>
      </c>
      <c r="C4" s="53"/>
      <c r="D4" s="50">
        <v>-2000</v>
      </c>
      <c r="E4" s="51">
        <v>5649.99</v>
      </c>
    </row>
    <row r="5" spans="1:6" ht="34.5">
      <c r="A5" s="52"/>
      <c r="B5" s="25" t="s">
        <v>50</v>
      </c>
      <c r="C5" s="53"/>
      <c r="D5" s="50"/>
      <c r="E5" s="51"/>
    </row>
    <row r="6" spans="1:6" ht="17.25">
      <c r="A6" s="20">
        <v>45890</v>
      </c>
      <c r="B6" s="21" t="s">
        <v>51</v>
      </c>
      <c r="C6" s="21"/>
      <c r="D6" s="23">
        <v>-2000</v>
      </c>
      <c r="E6" s="24">
        <v>7649.99</v>
      </c>
    </row>
    <row r="7" spans="1:6" ht="17.25">
      <c r="A7" s="20">
        <v>45882</v>
      </c>
      <c r="B7" s="21" t="s">
        <v>51</v>
      </c>
      <c r="C7" s="21"/>
      <c r="D7" s="23">
        <v>-10000</v>
      </c>
      <c r="E7" s="24">
        <v>9649.99</v>
      </c>
    </row>
    <row r="8" spans="1:6" ht="17.25">
      <c r="A8" s="17"/>
      <c r="F8" s="18"/>
    </row>
    <row r="10" spans="1:6" ht="17.25">
      <c r="A10" s="17" t="s">
        <v>18</v>
      </c>
      <c r="F10" s="19">
        <v>1739.25</v>
      </c>
    </row>
    <row r="11" spans="1:6">
      <c r="A11" s="37"/>
      <c r="B11" s="37"/>
      <c r="C11" s="37"/>
      <c r="D11" s="37"/>
      <c r="E11" s="37"/>
    </row>
    <row r="12" spans="1:6" ht="17.25">
      <c r="A12" s="20">
        <v>45890</v>
      </c>
      <c r="B12" s="21" t="s">
        <v>25</v>
      </c>
      <c r="C12" s="21">
        <v>2164</v>
      </c>
      <c r="D12" s="23">
        <v>-2028</v>
      </c>
      <c r="E12" s="24">
        <v>1739.25</v>
      </c>
    </row>
    <row r="13" spans="1:6" ht="18" thickBot="1">
      <c r="A13" s="34">
        <v>45890</v>
      </c>
      <c r="B13" s="33" t="s">
        <v>26</v>
      </c>
      <c r="C13" s="33">
        <v>2163</v>
      </c>
      <c r="D13" s="35">
        <v>-500</v>
      </c>
      <c r="E13" s="36">
        <v>3767.25</v>
      </c>
    </row>
    <row r="14" spans="1:6" ht="18" thickBot="1">
      <c r="A14" s="28">
        <v>45890</v>
      </c>
      <c r="B14" s="27" t="s">
        <v>20</v>
      </c>
      <c r="C14" s="27"/>
      <c r="D14" s="29">
        <v>324</v>
      </c>
      <c r="E14" s="30">
        <v>4267.25</v>
      </c>
    </row>
    <row r="15" spans="1:6" ht="18" thickBot="1">
      <c r="A15" s="28">
        <v>45890</v>
      </c>
      <c r="B15" s="27" t="s">
        <v>20</v>
      </c>
      <c r="C15" s="27"/>
      <c r="D15" s="29">
        <v>574.70000000000005</v>
      </c>
      <c r="E15" s="30">
        <v>3943.25</v>
      </c>
    </row>
    <row r="16" spans="1:6" ht="18" thickBot="1">
      <c r="A16" s="28">
        <v>45890</v>
      </c>
      <c r="B16" s="27" t="s">
        <v>27</v>
      </c>
      <c r="C16" s="27"/>
      <c r="D16" s="29">
        <v>2000</v>
      </c>
      <c r="E16" s="30">
        <v>3368.55</v>
      </c>
    </row>
    <row r="17" spans="1:5" ht="18" thickBot="1">
      <c r="A17" s="28">
        <v>45889</v>
      </c>
      <c r="B17" s="27" t="s">
        <v>28</v>
      </c>
      <c r="C17" s="27">
        <v>2154</v>
      </c>
      <c r="D17" s="31">
        <v>-1553.62</v>
      </c>
      <c r="E17" s="30">
        <v>1368.55</v>
      </c>
    </row>
    <row r="18" spans="1:5" ht="18" thickBot="1">
      <c r="A18" s="28">
        <v>45889</v>
      </c>
      <c r="B18" s="27" t="s">
        <v>29</v>
      </c>
      <c r="C18" s="27">
        <v>2156</v>
      </c>
      <c r="D18" s="31">
        <v>-500</v>
      </c>
      <c r="E18" s="30">
        <v>2922.17</v>
      </c>
    </row>
    <row r="19" spans="1:5" ht="17.25">
      <c r="A19" s="54">
        <v>45889</v>
      </c>
      <c r="B19" s="27" t="s">
        <v>30</v>
      </c>
      <c r="C19" s="56"/>
      <c r="D19" s="58">
        <v>-153.08000000000001</v>
      </c>
      <c r="E19" s="60">
        <v>3422.17</v>
      </c>
    </row>
    <row r="20" spans="1:5" ht="35.25" thickBot="1">
      <c r="A20" s="62"/>
      <c r="B20" s="32" t="s">
        <v>21</v>
      </c>
      <c r="C20" s="63"/>
      <c r="D20" s="64"/>
      <c r="E20" s="65"/>
    </row>
    <row r="21" spans="1:5" ht="18" thickBot="1">
      <c r="A21" s="28">
        <v>45889</v>
      </c>
      <c r="B21" s="27" t="s">
        <v>31</v>
      </c>
      <c r="C21" s="27">
        <v>2162</v>
      </c>
      <c r="D21" s="31">
        <v>-2500</v>
      </c>
      <c r="E21" s="30">
        <v>3575.25</v>
      </c>
    </row>
    <row r="22" spans="1:5" ht="17.25">
      <c r="A22" s="54">
        <v>45889</v>
      </c>
      <c r="B22" s="27" t="s">
        <v>32</v>
      </c>
      <c r="C22" s="56"/>
      <c r="D22" s="58">
        <v>-74.900000000000006</v>
      </c>
      <c r="E22" s="60">
        <v>6075.25</v>
      </c>
    </row>
    <row r="23" spans="1:5" ht="18" thickBot="1">
      <c r="A23" s="62"/>
      <c r="B23" s="32" t="s">
        <v>19</v>
      </c>
      <c r="C23" s="63"/>
      <c r="D23" s="64"/>
      <c r="E23" s="65"/>
    </row>
    <row r="24" spans="1:5" ht="17.25">
      <c r="A24" s="54">
        <v>45889</v>
      </c>
      <c r="B24" s="27" t="s">
        <v>33</v>
      </c>
      <c r="C24" s="56"/>
      <c r="D24" s="58">
        <v>-33</v>
      </c>
      <c r="E24" s="60">
        <v>6150.15</v>
      </c>
    </row>
    <row r="25" spans="1:5" ht="18" thickBot="1">
      <c r="A25" s="62"/>
      <c r="B25" s="32" t="s">
        <v>19</v>
      </c>
      <c r="C25" s="63"/>
      <c r="D25" s="64"/>
      <c r="E25" s="65"/>
    </row>
    <row r="26" spans="1:5" ht="18" thickBot="1">
      <c r="A26" s="28">
        <v>45888</v>
      </c>
      <c r="B26" s="27" t="s">
        <v>34</v>
      </c>
      <c r="C26" s="27">
        <v>2155</v>
      </c>
      <c r="D26" s="31">
        <v>-2323.06</v>
      </c>
      <c r="E26" s="30">
        <v>6183.15</v>
      </c>
    </row>
    <row r="27" spans="1:5" ht="18" thickBot="1">
      <c r="A27" s="28">
        <v>45888</v>
      </c>
      <c r="B27" s="27" t="s">
        <v>35</v>
      </c>
      <c r="C27" s="27">
        <v>2157</v>
      </c>
      <c r="D27" s="31">
        <v>-1438.02</v>
      </c>
      <c r="E27" s="30">
        <v>8506.2099999999991</v>
      </c>
    </row>
    <row r="28" spans="1:5" ht="17.25">
      <c r="A28" s="54">
        <v>45888</v>
      </c>
      <c r="B28" s="27" t="s">
        <v>36</v>
      </c>
      <c r="C28" s="56"/>
      <c r="D28" s="58">
        <v>-97.3</v>
      </c>
      <c r="E28" s="60">
        <v>9944.23</v>
      </c>
    </row>
    <row r="29" spans="1:5" ht="35.25" thickBot="1">
      <c r="A29" s="62"/>
      <c r="B29" s="32" t="s">
        <v>37</v>
      </c>
      <c r="C29" s="63"/>
      <c r="D29" s="64"/>
      <c r="E29" s="65"/>
    </row>
    <row r="30" spans="1:5" ht="18" thickBot="1">
      <c r="A30" s="28">
        <v>45887</v>
      </c>
      <c r="B30" s="27" t="s">
        <v>38</v>
      </c>
      <c r="C30" s="27">
        <v>2152</v>
      </c>
      <c r="D30" s="31">
        <v>-1888.42</v>
      </c>
      <c r="E30" s="30">
        <v>10041.530000000001</v>
      </c>
    </row>
    <row r="31" spans="1:5" ht="18" thickBot="1">
      <c r="A31" s="28">
        <v>45887</v>
      </c>
      <c r="B31" s="27" t="s">
        <v>39</v>
      </c>
      <c r="C31" s="27">
        <v>2160</v>
      </c>
      <c r="D31" s="31">
        <v>-378.96</v>
      </c>
      <c r="E31" s="30">
        <v>11929.95</v>
      </c>
    </row>
    <row r="32" spans="1:5" ht="17.25">
      <c r="A32" s="54">
        <v>45887</v>
      </c>
      <c r="B32" s="27" t="s">
        <v>40</v>
      </c>
      <c r="C32" s="56"/>
      <c r="D32" s="58">
        <v>-70.44</v>
      </c>
      <c r="E32" s="60">
        <v>12308.91</v>
      </c>
    </row>
    <row r="33" spans="1:5" ht="35.25" thickBot="1">
      <c r="A33" s="62"/>
      <c r="B33" s="32" t="s">
        <v>41</v>
      </c>
      <c r="C33" s="63"/>
      <c r="D33" s="64"/>
      <c r="E33" s="65"/>
    </row>
    <row r="34" spans="1:5" ht="17.25">
      <c r="A34" s="54">
        <v>45884</v>
      </c>
      <c r="B34" s="27" t="s">
        <v>42</v>
      </c>
      <c r="C34" s="56"/>
      <c r="D34" s="58">
        <v>-38.4</v>
      </c>
      <c r="E34" s="60">
        <v>12379.35</v>
      </c>
    </row>
    <row r="35" spans="1:5" ht="35.25" thickBot="1">
      <c r="A35" s="62"/>
      <c r="B35" s="32" t="s">
        <v>21</v>
      </c>
      <c r="C35" s="63"/>
      <c r="D35" s="64"/>
      <c r="E35" s="65"/>
    </row>
    <row r="36" spans="1:5" ht="18" thickBot="1">
      <c r="A36" s="28">
        <v>45882</v>
      </c>
      <c r="B36" s="27" t="s">
        <v>27</v>
      </c>
      <c r="C36" s="27"/>
      <c r="D36" s="29">
        <v>10000</v>
      </c>
      <c r="E36" s="30">
        <v>12417.75</v>
      </c>
    </row>
    <row r="37" spans="1:5" ht="18" thickBot="1">
      <c r="A37" s="28">
        <v>45882</v>
      </c>
      <c r="B37" s="27" t="s">
        <v>43</v>
      </c>
      <c r="C37" s="27">
        <v>2151</v>
      </c>
      <c r="D37" s="31">
        <v>-1214</v>
      </c>
      <c r="E37" s="30">
        <v>2417.75</v>
      </c>
    </row>
    <row r="38" spans="1:5" ht="18" thickBot="1">
      <c r="A38" s="28">
        <v>45881</v>
      </c>
      <c r="B38" s="27" t="s">
        <v>44</v>
      </c>
      <c r="C38" s="27">
        <v>2158</v>
      </c>
      <c r="D38" s="31">
        <v>-650</v>
      </c>
      <c r="E38" s="30">
        <v>3631.75</v>
      </c>
    </row>
    <row r="39" spans="1:5" ht="17.25">
      <c r="A39" s="54">
        <v>45881</v>
      </c>
      <c r="B39" s="27" t="s">
        <v>45</v>
      </c>
      <c r="C39" s="56"/>
      <c r="D39" s="58">
        <v>-72.56</v>
      </c>
      <c r="E39" s="60">
        <v>4281.75</v>
      </c>
    </row>
    <row r="40" spans="1:5" ht="18" thickBot="1">
      <c r="A40" s="62"/>
      <c r="B40" s="32" t="s">
        <v>19</v>
      </c>
      <c r="C40" s="63"/>
      <c r="D40" s="64"/>
      <c r="E40" s="65"/>
    </row>
    <row r="41" spans="1:5" ht="18" thickBot="1">
      <c r="A41" s="28">
        <v>45881</v>
      </c>
      <c r="B41" s="27" t="s">
        <v>20</v>
      </c>
      <c r="C41" s="27"/>
      <c r="D41" s="29">
        <v>226.4</v>
      </c>
      <c r="E41" s="30">
        <v>4354.3100000000004</v>
      </c>
    </row>
    <row r="42" spans="1:5" ht="18" thickBot="1">
      <c r="A42" s="28">
        <v>45881</v>
      </c>
      <c r="B42" s="27" t="s">
        <v>20</v>
      </c>
      <c r="C42" s="27"/>
      <c r="D42" s="29">
        <v>553.9</v>
      </c>
      <c r="E42" s="30">
        <v>4127.91</v>
      </c>
    </row>
    <row r="43" spans="1:5" ht="17.25">
      <c r="A43" s="54">
        <v>45881</v>
      </c>
      <c r="B43" s="27" t="s">
        <v>22</v>
      </c>
      <c r="C43" s="56"/>
      <c r="D43" s="58">
        <v>-157.5</v>
      </c>
      <c r="E43" s="60">
        <v>3574.01</v>
      </c>
    </row>
    <row r="44" spans="1:5" ht="35.25" thickBot="1">
      <c r="A44" s="62"/>
      <c r="B44" s="32" t="s">
        <v>46</v>
      </c>
      <c r="C44" s="63"/>
      <c r="D44" s="64"/>
      <c r="E44" s="65"/>
    </row>
    <row r="45" spans="1:5" ht="17.25">
      <c r="A45" s="54">
        <v>45879</v>
      </c>
      <c r="B45" s="27" t="s">
        <v>22</v>
      </c>
      <c r="C45" s="56"/>
      <c r="D45" s="58">
        <v>-19.8</v>
      </c>
      <c r="E45" s="60">
        <v>3731.51</v>
      </c>
    </row>
    <row r="46" spans="1:5" ht="35.25" thickBot="1">
      <c r="A46" s="62"/>
      <c r="B46" s="32" t="s">
        <v>47</v>
      </c>
      <c r="C46" s="63"/>
      <c r="D46" s="64"/>
      <c r="E46" s="65"/>
    </row>
    <row r="47" spans="1:5" ht="17.25">
      <c r="A47" s="54">
        <v>45879</v>
      </c>
      <c r="B47" s="27" t="s">
        <v>22</v>
      </c>
      <c r="C47" s="56"/>
      <c r="D47" s="58">
        <v>-19.8</v>
      </c>
      <c r="E47" s="60">
        <v>3751.31</v>
      </c>
    </row>
    <row r="48" spans="1:5" ht="34.5">
      <c r="A48" s="55"/>
      <c r="B48" s="32" t="s">
        <v>48</v>
      </c>
      <c r="C48" s="57"/>
      <c r="D48" s="59"/>
      <c r="E48" s="61"/>
    </row>
    <row r="49" spans="1:6">
      <c r="A49" s="26"/>
      <c r="B49" s="26"/>
      <c r="C49" s="26"/>
      <c r="D49" s="26"/>
      <c r="E49" s="26"/>
    </row>
    <row r="52" spans="1:6" ht="17.25">
      <c r="A52" s="17" t="s">
        <v>23</v>
      </c>
      <c r="B52" s="17"/>
      <c r="C52" s="17"/>
      <c r="D52" s="17"/>
      <c r="E52" s="17"/>
      <c r="F52" s="18">
        <v>399.24</v>
      </c>
    </row>
    <row r="53" spans="1:6" ht="15" thickBot="1">
      <c r="F53" s="2"/>
    </row>
    <row r="54" spans="1:6" ht="15" thickBot="1">
      <c r="A54" s="38">
        <v>45882</v>
      </c>
      <c r="B54" s="39"/>
      <c r="C54" s="40" t="s">
        <v>24</v>
      </c>
      <c r="D54" s="40" t="s">
        <v>52</v>
      </c>
      <c r="E54" s="41">
        <v>0</v>
      </c>
      <c r="F54" s="42">
        <v>-650</v>
      </c>
    </row>
    <row r="55" spans="1:6" ht="26.25" thickBot="1">
      <c r="A55" s="43">
        <v>45884</v>
      </c>
      <c r="B55" s="44"/>
      <c r="C55" s="45" t="s">
        <v>24</v>
      </c>
      <c r="D55" s="45" t="s">
        <v>53</v>
      </c>
      <c r="E55" s="46">
        <v>0</v>
      </c>
      <c r="F55" s="47">
        <v>-54.53</v>
      </c>
    </row>
    <row r="56" spans="1:6" ht="26.25" thickBot="1">
      <c r="A56" s="43">
        <v>45884</v>
      </c>
      <c r="B56" s="44"/>
      <c r="C56" s="45" t="s">
        <v>24</v>
      </c>
      <c r="D56" s="45" t="s">
        <v>54</v>
      </c>
      <c r="E56" s="46">
        <v>0</v>
      </c>
      <c r="F56" s="47">
        <v>-772.07</v>
      </c>
    </row>
    <row r="57" spans="1:6" ht="26.25" thickBot="1">
      <c r="A57" s="43">
        <v>45887</v>
      </c>
      <c r="B57" s="44"/>
      <c r="C57" s="45" t="s">
        <v>55</v>
      </c>
      <c r="D57" s="45" t="s">
        <v>56</v>
      </c>
      <c r="E57" s="46">
        <v>0</v>
      </c>
      <c r="F57" s="47">
        <v>772.07</v>
      </c>
    </row>
    <row r="58" spans="1:6" ht="15" thickBot="1">
      <c r="A58" s="43">
        <v>45891</v>
      </c>
      <c r="B58" s="44"/>
      <c r="C58" s="45" t="s">
        <v>55</v>
      </c>
      <c r="D58" s="45" t="s">
        <v>57</v>
      </c>
      <c r="E58" s="46">
        <v>0</v>
      </c>
      <c r="F58" s="47">
        <v>2000</v>
      </c>
    </row>
    <row r="59" spans="1:6" ht="26.25" thickBot="1">
      <c r="A59" s="43">
        <v>45891</v>
      </c>
      <c r="B59" s="44"/>
      <c r="C59" s="45" t="s">
        <v>24</v>
      </c>
      <c r="D59" s="45" t="s">
        <v>58</v>
      </c>
      <c r="E59" s="46">
        <v>0</v>
      </c>
      <c r="F59" s="47">
        <v>-185</v>
      </c>
    </row>
    <row r="60" spans="1:6" ht="26.25" thickBot="1">
      <c r="A60" s="43">
        <v>45891</v>
      </c>
      <c r="B60" s="44"/>
      <c r="C60" s="45" t="s">
        <v>24</v>
      </c>
      <c r="D60" s="45" t="s">
        <v>59</v>
      </c>
      <c r="E60" s="46">
        <v>0</v>
      </c>
      <c r="F60" s="47">
        <v>-817.93</v>
      </c>
    </row>
    <row r="61" spans="1:6" ht="25.5">
      <c r="A61" s="43">
        <v>45891</v>
      </c>
      <c r="B61" s="44"/>
      <c r="C61" s="45" t="s">
        <v>24</v>
      </c>
      <c r="D61" s="45" t="s">
        <v>60</v>
      </c>
      <c r="E61" s="46">
        <v>0</v>
      </c>
      <c r="F61" s="47">
        <v>-2623.34</v>
      </c>
    </row>
    <row r="62" spans="1:6" ht="15" thickBot="1"/>
    <row r="63" spans="1:6">
      <c r="A63" s="43">
        <v>45894</v>
      </c>
      <c r="B63" s="44"/>
      <c r="C63" s="45" t="s">
        <v>55</v>
      </c>
      <c r="D63" s="45" t="s">
        <v>57</v>
      </c>
      <c r="E63" s="46">
        <v>0</v>
      </c>
      <c r="F63" s="47">
        <v>1500</v>
      </c>
    </row>
  </sheetData>
  <mergeCells count="44">
    <mergeCell ref="A19:A20"/>
    <mergeCell ref="C19:C20"/>
    <mergeCell ref="D19:D20"/>
    <mergeCell ref="E19:E20"/>
    <mergeCell ref="A24:A25"/>
    <mergeCell ref="C24:C25"/>
    <mergeCell ref="D24:D25"/>
    <mergeCell ref="E24:E25"/>
    <mergeCell ref="A22:A23"/>
    <mergeCell ref="C22:C23"/>
    <mergeCell ref="D22:D23"/>
    <mergeCell ref="E22:E23"/>
    <mergeCell ref="A32:A33"/>
    <mergeCell ref="C32:C33"/>
    <mergeCell ref="D32:D33"/>
    <mergeCell ref="E32:E33"/>
    <mergeCell ref="A28:A29"/>
    <mergeCell ref="C28:C29"/>
    <mergeCell ref="D28:D29"/>
    <mergeCell ref="E28:E29"/>
    <mergeCell ref="A39:A40"/>
    <mergeCell ref="C39:C40"/>
    <mergeCell ref="D39:D40"/>
    <mergeCell ref="E39:E40"/>
    <mergeCell ref="A34:A35"/>
    <mergeCell ref="C34:C35"/>
    <mergeCell ref="D34:D35"/>
    <mergeCell ref="E34:E35"/>
    <mergeCell ref="D4:D5"/>
    <mergeCell ref="E4:E5"/>
    <mergeCell ref="A4:A5"/>
    <mergeCell ref="C4:C5"/>
    <mergeCell ref="A47:A48"/>
    <mergeCell ref="C47:C48"/>
    <mergeCell ref="D47:D48"/>
    <mergeCell ref="E47:E48"/>
    <mergeCell ref="A45:A46"/>
    <mergeCell ref="C45:C46"/>
    <mergeCell ref="D45:D46"/>
    <mergeCell ref="E45:E46"/>
    <mergeCell ref="A43:A44"/>
    <mergeCell ref="C43:C44"/>
    <mergeCell ref="D43:D44"/>
    <mergeCell ref="E43:E44"/>
  </mergeCells>
  <pageMargins left="0.7" right="0.7" top="0.75" bottom="0.75" header="0.3" footer="0.3"/>
  <pageSetup scale="8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Detail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Pine Mountain POA</dc:creator>
  <cp:lastModifiedBy>Wanda Merical</cp:lastModifiedBy>
  <cp:lastPrinted>2025-08-25T15:08:33Z</cp:lastPrinted>
  <dcterms:created xsi:type="dcterms:W3CDTF">2025-08-25T14:07:37Z</dcterms:created>
  <dcterms:modified xsi:type="dcterms:W3CDTF">2025-09-03T17:41:39Z</dcterms:modified>
</cp:coreProperties>
</file>